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90" windowWidth="15195" windowHeight="11640"/>
  </bookViews>
  <sheets>
    <sheet name="Лист1" sheetId="1" r:id="rId1"/>
  </sheets>
  <definedNames>
    <definedName name="_xlnm.Print_Area" localSheetId="0">Лист1!$A$1:$E$40</definedName>
  </definedNames>
  <calcPr calcId="145621"/>
</workbook>
</file>

<file path=xl/calcChain.xml><?xml version="1.0" encoding="utf-8"?>
<calcChain xmlns="http://schemas.openxmlformats.org/spreadsheetml/2006/main">
  <c r="C30" i="1" l="1"/>
  <c r="E30" i="1"/>
  <c r="D28" i="1"/>
  <c r="C28" i="1"/>
  <c r="D30" i="1"/>
  <c r="E29" i="1" l="1"/>
  <c r="D44" i="1" l="1"/>
  <c r="E44" i="1"/>
  <c r="C44" i="1" l="1"/>
  <c r="C29" i="1" l="1"/>
  <c r="C39" i="1" s="1"/>
  <c r="C22" i="1" l="1"/>
  <c r="D29" i="1" l="1"/>
  <c r="D27" i="1" l="1"/>
  <c r="D24" i="1" s="1"/>
  <c r="E27" i="1"/>
  <c r="E24" i="1" s="1"/>
  <c r="C27" i="1" l="1"/>
  <c r="C24" i="1" l="1"/>
  <c r="E22" i="1"/>
  <c r="E39" i="1" s="1"/>
  <c r="E38" i="1" s="1"/>
  <c r="E37" i="1" s="1"/>
  <c r="E36" i="1" s="1"/>
  <c r="E20" i="1"/>
  <c r="D20" i="1"/>
  <c r="D35" i="1" s="1"/>
  <c r="D34" i="1" s="1"/>
  <c r="D33" i="1" s="1"/>
  <c r="D32" i="1" s="1"/>
  <c r="E25" i="1"/>
  <c r="D25" i="1"/>
  <c r="C20" i="1"/>
  <c r="D22" i="1"/>
  <c r="E35" i="1" l="1"/>
  <c r="E19" i="1"/>
  <c r="D39" i="1"/>
  <c r="D31" i="1" s="1"/>
  <c r="D19" i="1"/>
  <c r="C35" i="1"/>
  <c r="C34" i="1" s="1"/>
  <c r="C33" i="1" s="1"/>
  <c r="C32" i="1" s="1"/>
  <c r="C38" i="1"/>
  <c r="C37" i="1" s="1"/>
  <c r="C36" i="1" s="1"/>
  <c r="C19" i="1"/>
  <c r="E34" i="1" l="1"/>
  <c r="E33" i="1" s="1"/>
  <c r="E32" i="1" s="1"/>
  <c r="E31" i="1"/>
  <c r="E40" i="1" s="1"/>
  <c r="D40" i="1"/>
  <c r="D38" i="1"/>
  <c r="D37" i="1" s="1"/>
  <c r="D36" i="1" s="1"/>
  <c r="C31" i="1"/>
  <c r="C40" i="1" s="1"/>
</calcChain>
</file>

<file path=xl/sharedStrings.xml><?xml version="1.0" encoding="utf-8"?>
<sst xmlns="http://schemas.openxmlformats.org/spreadsheetml/2006/main" count="57" uniqueCount="57">
  <si>
    <t>903 01 03 00 00 04 0000 700</t>
  </si>
  <si>
    <t>903 01 03 00 00 04 0000 710</t>
  </si>
  <si>
    <t xml:space="preserve">Кредиты кредитных организаций в валюте Российской Федерации </t>
  </si>
  <si>
    <t>Получение бюджетных кредитов от других бюджетов бюджетной системы Российской Федерации в  валюте Российской Федерации</t>
  </si>
  <si>
    <t>Получение кредитов от других бюджетов бюджетной системы Российской Федерации бюджетом городского округа в валюте Российской Федерации</t>
  </si>
  <si>
    <t>Увеличение остатков средств бюджетов</t>
  </si>
  <si>
    <t>Увеличение прочих остатков средств бюджетов</t>
  </si>
  <si>
    <t>Увеличение прочих остатков денежных средств бюджетов</t>
  </si>
  <si>
    <t>Уменьшение остатков средств бюджетов</t>
  </si>
  <si>
    <t>Уменьшение прочих остатков средств бюджетов</t>
  </si>
  <si>
    <t>Уменьшение прочих остатков денежных средств бюджетов</t>
  </si>
  <si>
    <t>Код</t>
  </si>
  <si>
    <t>Наименование</t>
  </si>
  <si>
    <t>(рублей)</t>
  </si>
  <si>
    <t>доходы</t>
  </si>
  <si>
    <t>расходы</t>
  </si>
  <si>
    <t xml:space="preserve">Итого </t>
  </si>
  <si>
    <t>Погашение кредитов, предоставленных кредитными организациями в валюте Российской Федерации</t>
  </si>
  <si>
    <t>к решению Канского</t>
  </si>
  <si>
    <t>Приложение 1</t>
  </si>
  <si>
    <t xml:space="preserve">Источники финансирования дефицита бюджета </t>
  </si>
  <si>
    <t>Изменение остатков средств на счетах по учету средств бюджетов</t>
  </si>
  <si>
    <t>Бюджетные кредиты из других бюджетов бюджетной системы Российской Федерации</t>
  </si>
  <si>
    <t>Погашение бюджетных кредитов, полученных из других бюджетов бюджетной системы Российской Федерации в валюте Российской Федерации</t>
  </si>
  <si>
    <t xml:space="preserve">Привлечение кредитов от кредитных организаций в валюте Российской Федерации </t>
  </si>
  <si>
    <t xml:space="preserve">Привлечение бюджетных кредитов из других бюджетов бюджетной системы Российской Федерации в валюте Российской Федерации
</t>
  </si>
  <si>
    <t>2026 год</t>
  </si>
  <si>
    <t>2027 год</t>
  </si>
  <si>
    <t>окружного Совета депутатов</t>
  </si>
  <si>
    <t>Канского муниципального округа на 2026 год и плановый период 2027-2028 годов</t>
  </si>
  <si>
    <t>2028 год</t>
  </si>
  <si>
    <t xml:space="preserve">Привлечение муниципальными округами кредитов от кредитных организаций в валюте Российской Федерации
</t>
  </si>
  <si>
    <t xml:space="preserve">Погашение муниципальными округами кредитов от кредитных организаций в валюте Российской Федерации
</t>
  </si>
  <si>
    <t>Привлечение кредитов из других бюджетов бюджетной системы Российской Федерации бюджетами муниципальных округов в валюте Российской Федерации</t>
  </si>
  <si>
    <t>Погашение бюджетами муниципальных округов кредитов из других бюджетов бюджетной системы Российской Федерации в валюте Российской Федерации</t>
  </si>
  <si>
    <t>Увеличение прочих остатков денежных средств бюджетов муниципальных округов</t>
  </si>
  <si>
    <t>Уменьшение прочих остатков денежных средств бюджетов муниципальных округов</t>
  </si>
  <si>
    <t>923 01 02 00 00 00 0000 000</t>
  </si>
  <si>
    <t>923 01 02 00 00 00 0000 700</t>
  </si>
  <si>
    <t>923 01 02 00 00 14 0000 710</t>
  </si>
  <si>
    <t>923 01 02 00 00 00 0000 800</t>
  </si>
  <si>
    <t>923 01 02 00 00 14 0000 810</t>
  </si>
  <si>
    <t>923 01 03 00 00 00 0000 000</t>
  </si>
  <si>
    <t>923 01 03 01 00 00 0000 700</t>
  </si>
  <si>
    <t>923 01 03 01 00 14 0000 710</t>
  </si>
  <si>
    <t>923 01 03 01 00 00 0000 800</t>
  </si>
  <si>
    <t>923 01 03 01 00 14 0000 810</t>
  </si>
  <si>
    <t>923 01 05 00 00 00 0000 000</t>
  </si>
  <si>
    <t>923 01 05 00 00 00 0000 500</t>
  </si>
  <si>
    <t>923 01 05 02 00 00 0000 500</t>
  </si>
  <si>
    <t>923 01 05 02 01 00 0000 510</t>
  </si>
  <si>
    <t>923 01 05 02 01 14 0000 510</t>
  </si>
  <si>
    <t>923 01 05 00 00 00 0000 600</t>
  </si>
  <si>
    <t>923 01 05 02 00 00 0000 600</t>
  </si>
  <si>
    <t>923 01 05 02 01 00 0000 610</t>
  </si>
  <si>
    <t>923 01 05 02 01 14 0000 610</t>
  </si>
  <si>
    <t xml:space="preserve">               от  18.12.2025  № 6-65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</si>
</sst>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8"/>
      <name val="Arial Cyr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9"/>
      <name val="Arial Cyr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Arial Cyr"/>
      <charset val="204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3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3" fillId="0" borderId="1" xfId="0" applyFont="1" applyFill="1" applyBorder="1" applyAlignment="1">
      <alignment vertical="top" wrapText="1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right"/>
    </xf>
    <xf numFmtId="4" fontId="0" fillId="0" borderId="0" xfId="0" applyNumberForma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5" fillId="0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vertical="top" wrapText="1"/>
    </xf>
    <xf numFmtId="0" fontId="8" fillId="0" borderId="1" xfId="0" applyFont="1" applyFill="1" applyBorder="1" applyAlignment="1">
      <alignment vertical="top" wrapText="1"/>
    </xf>
    <xf numFmtId="4" fontId="9" fillId="0" borderId="1" xfId="0" applyNumberFormat="1" applyFont="1" applyFill="1" applyBorder="1"/>
    <xf numFmtId="0" fontId="1" fillId="0" borderId="1" xfId="0" applyFont="1" applyFill="1" applyBorder="1" applyAlignment="1">
      <alignment vertical="top" wrapText="1"/>
    </xf>
    <xf numFmtId="4" fontId="0" fillId="0" borderId="1" xfId="0" applyNumberFormat="1" applyFill="1" applyBorder="1"/>
    <xf numFmtId="0" fontId="3" fillId="0" borderId="1" xfId="0" applyFont="1" applyFill="1" applyBorder="1" applyAlignment="1">
      <alignment vertical="center" wrapText="1"/>
    </xf>
    <xf numFmtId="0" fontId="0" fillId="0" borderId="1" xfId="0" applyFill="1" applyBorder="1"/>
    <xf numFmtId="0" fontId="9" fillId="0" borderId="1" xfId="0" applyFont="1" applyFill="1" applyBorder="1"/>
    <xf numFmtId="3" fontId="0" fillId="0" borderId="0" xfId="0" applyNumberFormat="1" applyFill="1"/>
    <xf numFmtId="4" fontId="0" fillId="0" borderId="0" xfId="0" applyNumberFormat="1" applyFill="1"/>
    <xf numFmtId="0" fontId="0" fillId="0" borderId="0" xfId="0" applyFill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6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7"/>
  <sheetViews>
    <sheetView tabSelected="1" view="pageBreakPreview" topLeftCell="A2" zoomScaleNormal="100" zoomScaleSheetLayoutView="100" workbookViewId="0">
      <selection activeCell="J17" sqref="J17"/>
    </sheetView>
  </sheetViews>
  <sheetFormatPr defaultRowHeight="12.75" x14ac:dyDescent="0.2"/>
  <cols>
    <col min="1" max="1" width="25.28515625" customWidth="1"/>
    <col min="2" max="2" width="44.42578125" customWidth="1"/>
    <col min="3" max="3" width="17.140625" customWidth="1"/>
    <col min="4" max="4" width="16.7109375" customWidth="1"/>
    <col min="5" max="5" width="17" customWidth="1"/>
    <col min="7" max="7" width="13.85546875" bestFit="1" customWidth="1"/>
  </cols>
  <sheetData>
    <row r="1" spans="1:5" ht="15.75" hidden="1" x14ac:dyDescent="0.25">
      <c r="D1" s="6"/>
      <c r="E1" s="6"/>
    </row>
    <row r="2" spans="1:5" ht="15.75" x14ac:dyDescent="0.25">
      <c r="D2" s="22" t="s">
        <v>19</v>
      </c>
      <c r="E2" s="22"/>
    </row>
    <row r="3" spans="1:5" ht="15.75" x14ac:dyDescent="0.25">
      <c r="D3" s="9"/>
      <c r="E3" s="9" t="s">
        <v>18</v>
      </c>
    </row>
    <row r="4" spans="1:5" ht="15.75" x14ac:dyDescent="0.25">
      <c r="D4" s="22" t="s">
        <v>28</v>
      </c>
      <c r="E4" s="22"/>
    </row>
    <row r="5" spans="1:5" ht="15.75" x14ac:dyDescent="0.25">
      <c r="D5" s="23" t="s">
        <v>56</v>
      </c>
      <c r="E5" s="23"/>
    </row>
    <row r="6" spans="1:5" ht="15.75" x14ac:dyDescent="0.25">
      <c r="D6" s="8"/>
      <c r="E6" s="8"/>
    </row>
    <row r="7" spans="1:5" ht="15.75" hidden="1" x14ac:dyDescent="0.25">
      <c r="D7" s="6"/>
      <c r="E7" s="6"/>
    </row>
    <row r="8" spans="1:5" ht="15.75" hidden="1" x14ac:dyDescent="0.25">
      <c r="D8" s="6"/>
      <c r="E8" s="6"/>
    </row>
    <row r="9" spans="1:5" ht="15.75" hidden="1" x14ac:dyDescent="0.25">
      <c r="D9" s="6"/>
      <c r="E9" s="6"/>
    </row>
    <row r="10" spans="1:5" ht="15.75" hidden="1" x14ac:dyDescent="0.25">
      <c r="D10" s="6"/>
      <c r="E10" s="6"/>
    </row>
    <row r="11" spans="1:5" ht="15.75" hidden="1" x14ac:dyDescent="0.25">
      <c r="D11" s="6"/>
      <c r="E11" s="6"/>
    </row>
    <row r="12" spans="1:5" ht="15.75" hidden="1" x14ac:dyDescent="0.25">
      <c r="D12" s="6"/>
      <c r="E12" s="6"/>
    </row>
    <row r="13" spans="1:5" ht="15.75" hidden="1" x14ac:dyDescent="0.25">
      <c r="E13" s="1"/>
    </row>
    <row r="14" spans="1:5" ht="18.75" x14ac:dyDescent="0.3">
      <c r="A14" s="24" t="s">
        <v>20</v>
      </c>
      <c r="B14" s="24"/>
      <c r="C14" s="24"/>
      <c r="D14" s="24"/>
      <c r="E14" s="24"/>
    </row>
    <row r="15" spans="1:5" ht="18.75" x14ac:dyDescent="0.3">
      <c r="A15" s="24" t="s">
        <v>29</v>
      </c>
      <c r="B15" s="24"/>
      <c r="C15" s="24"/>
      <c r="D15" s="24"/>
      <c r="E15" s="24"/>
    </row>
    <row r="16" spans="1:5" ht="18.75" x14ac:dyDescent="0.3">
      <c r="A16" s="2"/>
      <c r="E16" s="1" t="s">
        <v>13</v>
      </c>
    </row>
    <row r="17" spans="1:7" ht="42" customHeight="1" x14ac:dyDescent="0.2">
      <c r="A17" s="4" t="s">
        <v>11</v>
      </c>
      <c r="B17" s="4" t="s">
        <v>12</v>
      </c>
      <c r="C17" s="4" t="s">
        <v>26</v>
      </c>
      <c r="D17" s="5" t="s">
        <v>27</v>
      </c>
      <c r="E17" s="5" t="s">
        <v>30</v>
      </c>
    </row>
    <row r="18" spans="1:7" x14ac:dyDescent="0.2">
      <c r="A18" s="10">
        <v>1</v>
      </c>
      <c r="B18" s="10">
        <v>2</v>
      </c>
      <c r="C18" s="10">
        <v>3</v>
      </c>
      <c r="D18" s="10">
        <v>4</v>
      </c>
      <c r="E18" s="10">
        <v>5</v>
      </c>
    </row>
    <row r="19" spans="1:7" ht="31.5" x14ac:dyDescent="0.2">
      <c r="A19" s="11" t="s">
        <v>37</v>
      </c>
      <c r="B19" s="12" t="s">
        <v>2</v>
      </c>
      <c r="C19" s="13">
        <f>C20-C22</f>
        <v>0</v>
      </c>
      <c r="D19" s="13">
        <f t="shared" ref="D19:E19" si="0">D20-D22</f>
        <v>0</v>
      </c>
      <c r="E19" s="13">
        <f t="shared" si="0"/>
        <v>0</v>
      </c>
    </row>
    <row r="20" spans="1:7" ht="47.25" x14ac:dyDescent="0.2">
      <c r="A20" s="14" t="s">
        <v>38</v>
      </c>
      <c r="B20" s="3" t="s">
        <v>24</v>
      </c>
      <c r="C20" s="15">
        <f>C21</f>
        <v>0</v>
      </c>
      <c r="D20" s="15">
        <f>D21</f>
        <v>0</v>
      </c>
      <c r="E20" s="15">
        <f>E21</f>
        <v>0</v>
      </c>
    </row>
    <row r="21" spans="1:7" ht="48" customHeight="1" x14ac:dyDescent="0.2">
      <c r="A21" s="14" t="s">
        <v>39</v>
      </c>
      <c r="B21" s="3" t="s">
        <v>31</v>
      </c>
      <c r="C21" s="15">
        <v>0</v>
      </c>
      <c r="D21" s="15">
        <v>0</v>
      </c>
      <c r="E21" s="15">
        <v>0</v>
      </c>
    </row>
    <row r="22" spans="1:7" ht="47.25" x14ac:dyDescent="0.2">
      <c r="A22" s="14" t="s">
        <v>40</v>
      </c>
      <c r="B22" s="3" t="s">
        <v>17</v>
      </c>
      <c r="C22" s="15">
        <f>C23</f>
        <v>0</v>
      </c>
      <c r="D22" s="15">
        <f>D23</f>
        <v>0</v>
      </c>
      <c r="E22" s="15">
        <f>E23</f>
        <v>0</v>
      </c>
    </row>
    <row r="23" spans="1:7" ht="50.25" customHeight="1" x14ac:dyDescent="0.2">
      <c r="A23" s="14" t="s">
        <v>41</v>
      </c>
      <c r="B23" s="3" t="s">
        <v>32</v>
      </c>
      <c r="C23" s="15">
        <v>0</v>
      </c>
      <c r="D23" s="15">
        <v>0</v>
      </c>
      <c r="E23" s="15">
        <v>0</v>
      </c>
    </row>
    <row r="24" spans="1:7" ht="47.25" x14ac:dyDescent="0.2">
      <c r="A24" s="11" t="s">
        <v>42</v>
      </c>
      <c r="B24" s="12" t="s">
        <v>22</v>
      </c>
      <c r="C24" s="13">
        <f>C27-C29</f>
        <v>30911851</v>
      </c>
      <c r="D24" s="13">
        <f t="shared" ref="D24:E24" si="1">D27-D29</f>
        <v>-48571520</v>
      </c>
      <c r="E24" s="13">
        <f t="shared" si="1"/>
        <v>-47911851</v>
      </c>
      <c r="F24" s="21"/>
    </row>
    <row r="25" spans="1:7" ht="70.5" hidden="1" customHeight="1" x14ac:dyDescent="0.2">
      <c r="A25" s="14" t="s">
        <v>0</v>
      </c>
      <c r="B25" s="3" t="s">
        <v>3</v>
      </c>
      <c r="C25" s="15"/>
      <c r="D25" s="15">
        <f>D26</f>
        <v>0</v>
      </c>
      <c r="E25" s="15">
        <f>E26</f>
        <v>0</v>
      </c>
      <c r="F25" s="21"/>
    </row>
    <row r="26" spans="1:7" ht="82.5" hidden="1" customHeight="1" x14ac:dyDescent="0.2">
      <c r="A26" s="14" t="s">
        <v>1</v>
      </c>
      <c r="B26" s="3" t="s">
        <v>4</v>
      </c>
      <c r="C26" s="15"/>
      <c r="D26" s="15"/>
      <c r="E26" s="15"/>
      <c r="F26" s="21"/>
    </row>
    <row r="27" spans="1:7" ht="66" customHeight="1" x14ac:dyDescent="0.2">
      <c r="A27" s="14" t="s">
        <v>43</v>
      </c>
      <c r="B27" s="3" t="s">
        <v>25</v>
      </c>
      <c r="C27" s="15">
        <f>C28</f>
        <v>96483371</v>
      </c>
      <c r="D27" s="15">
        <f t="shared" ref="D27:E27" si="2">D28</f>
        <v>47911851</v>
      </c>
      <c r="E27" s="15">
        <f t="shared" si="2"/>
        <v>0</v>
      </c>
      <c r="F27" s="21"/>
    </row>
    <row r="28" spans="1:7" ht="64.5" customHeight="1" x14ac:dyDescent="0.2">
      <c r="A28" s="14" t="s">
        <v>44</v>
      </c>
      <c r="B28" s="16" t="s">
        <v>33</v>
      </c>
      <c r="C28" s="15">
        <f>48571520+17000000+30911851</f>
        <v>96483371</v>
      </c>
      <c r="D28" s="15">
        <f>17000000+30911851</f>
        <v>47911851</v>
      </c>
      <c r="E28" s="15">
        <v>0</v>
      </c>
      <c r="F28" s="21"/>
    </row>
    <row r="29" spans="1:7" ht="67.5" customHeight="1" x14ac:dyDescent="0.2">
      <c r="A29" s="14" t="s">
        <v>45</v>
      </c>
      <c r="B29" s="3" t="s">
        <v>23</v>
      </c>
      <c r="C29" s="15">
        <f>C30</f>
        <v>65571520</v>
      </c>
      <c r="D29" s="15">
        <f t="shared" ref="D29:E29" si="3">D30</f>
        <v>96483371</v>
      </c>
      <c r="E29" s="15">
        <f t="shared" si="3"/>
        <v>47911851</v>
      </c>
      <c r="F29" s="21"/>
    </row>
    <row r="30" spans="1:7" ht="67.5" customHeight="1" x14ac:dyDescent="0.2">
      <c r="A30" s="14" t="s">
        <v>46</v>
      </c>
      <c r="B30" s="3" t="s">
        <v>34</v>
      </c>
      <c r="C30" s="15">
        <f>48571520+17000000</f>
        <v>65571520</v>
      </c>
      <c r="D30" s="15">
        <f>48571520+17000000+30911851</f>
        <v>96483371</v>
      </c>
      <c r="E30" s="15">
        <f>17000000+30911851</f>
        <v>47911851</v>
      </c>
      <c r="F30" s="21"/>
    </row>
    <row r="31" spans="1:7" ht="31.5" x14ac:dyDescent="0.2">
      <c r="A31" s="11" t="s">
        <v>47</v>
      </c>
      <c r="B31" s="12" t="s">
        <v>21</v>
      </c>
      <c r="C31" s="13">
        <f>C35+C39</f>
        <v>0</v>
      </c>
      <c r="D31" s="13">
        <f t="shared" ref="D31:E31" si="4">D35+D39</f>
        <v>48571520</v>
      </c>
      <c r="E31" s="13">
        <f t="shared" si="4"/>
        <v>47911851</v>
      </c>
      <c r="F31" s="21"/>
      <c r="G31" s="7"/>
    </row>
    <row r="32" spans="1:7" ht="15.75" x14ac:dyDescent="0.2">
      <c r="A32" s="14" t="s">
        <v>48</v>
      </c>
      <c r="B32" s="3" t="s">
        <v>5</v>
      </c>
      <c r="C32" s="15">
        <f>C33</f>
        <v>-5919736429.2700005</v>
      </c>
      <c r="D32" s="15">
        <f t="shared" ref="D32:E32" si="5">D33</f>
        <v>-5929775067.2700005</v>
      </c>
      <c r="E32" s="15">
        <f t="shared" si="5"/>
        <v>-5497762462</v>
      </c>
      <c r="F32" s="21"/>
    </row>
    <row r="33" spans="1:6" ht="31.5" x14ac:dyDescent="0.2">
      <c r="A33" s="14" t="s">
        <v>49</v>
      </c>
      <c r="B33" s="3" t="s">
        <v>6</v>
      </c>
      <c r="C33" s="15">
        <f>C34</f>
        <v>-5919736429.2700005</v>
      </c>
      <c r="D33" s="15">
        <f t="shared" ref="D33:E34" si="6">D34</f>
        <v>-5929775067.2700005</v>
      </c>
      <c r="E33" s="15">
        <f t="shared" si="6"/>
        <v>-5497762462</v>
      </c>
      <c r="F33" s="21"/>
    </row>
    <row r="34" spans="1:6" ht="34.5" customHeight="1" x14ac:dyDescent="0.2">
      <c r="A34" s="14" t="s">
        <v>50</v>
      </c>
      <c r="B34" s="3" t="s">
        <v>7</v>
      </c>
      <c r="C34" s="15">
        <f>C35</f>
        <v>-5919736429.2700005</v>
      </c>
      <c r="D34" s="15">
        <f t="shared" si="6"/>
        <v>-5929775067.2700005</v>
      </c>
      <c r="E34" s="15">
        <f t="shared" si="6"/>
        <v>-5497762462</v>
      </c>
      <c r="F34" s="21"/>
    </row>
    <row r="35" spans="1:6" ht="31.5" x14ac:dyDescent="0.2">
      <c r="A35" s="14" t="s">
        <v>51</v>
      </c>
      <c r="B35" s="3" t="s">
        <v>35</v>
      </c>
      <c r="C35" s="15">
        <f>-C42-C20-C27</f>
        <v>-5919736429.2700005</v>
      </c>
      <c r="D35" s="15">
        <f t="shared" ref="D35:E35" si="7">-D42-D20-D27</f>
        <v>-5929775067.2700005</v>
      </c>
      <c r="E35" s="15">
        <f t="shared" si="7"/>
        <v>-5497762462</v>
      </c>
      <c r="F35" s="21"/>
    </row>
    <row r="36" spans="1:6" ht="15.75" x14ac:dyDescent="0.2">
      <c r="A36" s="14" t="s">
        <v>52</v>
      </c>
      <c r="B36" s="3" t="s">
        <v>8</v>
      </c>
      <c r="C36" s="15">
        <f>C37</f>
        <v>5919736429.2700005</v>
      </c>
      <c r="D36" s="15">
        <f t="shared" ref="D36:E36" si="8">D37</f>
        <v>5978346587.2700005</v>
      </c>
      <c r="E36" s="15">
        <f t="shared" si="8"/>
        <v>5545674313</v>
      </c>
      <c r="F36" s="21"/>
    </row>
    <row r="37" spans="1:6" ht="31.5" x14ac:dyDescent="0.2">
      <c r="A37" s="14" t="s">
        <v>53</v>
      </c>
      <c r="B37" s="3" t="s">
        <v>9</v>
      </c>
      <c r="C37" s="15">
        <f>C38</f>
        <v>5919736429.2700005</v>
      </c>
      <c r="D37" s="15">
        <f t="shared" ref="D37:E38" si="9">D38</f>
        <v>5978346587.2700005</v>
      </c>
      <c r="E37" s="15">
        <f t="shared" si="9"/>
        <v>5545674313</v>
      </c>
      <c r="F37" s="21"/>
    </row>
    <row r="38" spans="1:6" ht="31.5" x14ac:dyDescent="0.2">
      <c r="A38" s="14" t="s">
        <v>54</v>
      </c>
      <c r="B38" s="3" t="s">
        <v>10</v>
      </c>
      <c r="C38" s="15">
        <f>C39</f>
        <v>5919736429.2700005</v>
      </c>
      <c r="D38" s="15">
        <f t="shared" si="9"/>
        <v>5978346587.2700005</v>
      </c>
      <c r="E38" s="15">
        <f t="shared" si="9"/>
        <v>5545674313</v>
      </c>
      <c r="F38" s="21"/>
    </row>
    <row r="39" spans="1:6" ht="33" customHeight="1" x14ac:dyDescent="0.2">
      <c r="A39" s="14" t="s">
        <v>55</v>
      </c>
      <c r="B39" s="3" t="s">
        <v>36</v>
      </c>
      <c r="C39" s="15">
        <f>C43+C22+C29</f>
        <v>5919736429.2700005</v>
      </c>
      <c r="D39" s="15">
        <f t="shared" ref="D39:E39" si="10">D43+D22+D29</f>
        <v>5978346587.2700005</v>
      </c>
      <c r="E39" s="15">
        <f t="shared" si="10"/>
        <v>5545674313</v>
      </c>
      <c r="F39" s="21"/>
    </row>
    <row r="40" spans="1:6" ht="14.25" customHeight="1" x14ac:dyDescent="0.2">
      <c r="A40" s="17"/>
      <c r="B40" s="18" t="s">
        <v>16</v>
      </c>
      <c r="C40" s="13">
        <f>C19+C24+C31</f>
        <v>30911851</v>
      </c>
      <c r="D40" s="13">
        <f t="shared" ref="D40:E40" si="11">D19+D24+D31</f>
        <v>0</v>
      </c>
      <c r="E40" s="13">
        <f t="shared" si="11"/>
        <v>0</v>
      </c>
      <c r="F40" s="21"/>
    </row>
    <row r="41" spans="1:6" x14ac:dyDescent="0.2">
      <c r="C41" s="19"/>
      <c r="D41" s="20"/>
      <c r="E41" s="20"/>
      <c r="F41" s="21"/>
    </row>
    <row r="42" spans="1:6" ht="15.75" x14ac:dyDescent="0.2">
      <c r="B42" s="3" t="s">
        <v>14</v>
      </c>
      <c r="C42" s="15">
        <v>5823253058.2700005</v>
      </c>
      <c r="D42" s="15">
        <v>5881863216.2700005</v>
      </c>
      <c r="E42" s="15">
        <v>5497762462</v>
      </c>
      <c r="F42" s="21"/>
    </row>
    <row r="43" spans="1:6" ht="15.75" x14ac:dyDescent="0.2">
      <c r="B43" s="3" t="s">
        <v>15</v>
      </c>
      <c r="C43" s="15">
        <v>5854164909.2700005</v>
      </c>
      <c r="D43" s="15">
        <v>5881863216.2700005</v>
      </c>
      <c r="E43" s="15">
        <v>5497762462</v>
      </c>
      <c r="F43" s="21"/>
    </row>
    <row r="44" spans="1:6" ht="14.25" customHeight="1" x14ac:dyDescent="0.2">
      <c r="C44" s="20">
        <f>C42-C43</f>
        <v>-30911851</v>
      </c>
      <c r="D44" s="20">
        <f t="shared" ref="D44:E44" si="12">D42-D43</f>
        <v>0</v>
      </c>
      <c r="E44" s="20">
        <f t="shared" si="12"/>
        <v>0</v>
      </c>
      <c r="F44" s="21"/>
    </row>
    <row r="45" spans="1:6" x14ac:dyDescent="0.2">
      <c r="C45" s="20"/>
      <c r="D45" s="20"/>
      <c r="E45" s="20"/>
      <c r="F45" s="21"/>
    </row>
    <row r="46" spans="1:6" x14ac:dyDescent="0.2">
      <c r="C46" s="19"/>
      <c r="D46" s="21"/>
      <c r="E46" s="19"/>
      <c r="F46" s="21"/>
    </row>
    <row r="47" spans="1:6" x14ac:dyDescent="0.2">
      <c r="C47" s="20"/>
      <c r="D47" s="21"/>
      <c r="E47" s="21"/>
      <c r="F47" s="21"/>
    </row>
  </sheetData>
  <mergeCells count="5">
    <mergeCell ref="D2:E2"/>
    <mergeCell ref="D4:E4"/>
    <mergeCell ref="D5:E5"/>
    <mergeCell ref="A14:E14"/>
    <mergeCell ref="A15:E15"/>
  </mergeCells>
  <phoneticPr fontId="2" type="noConversion"/>
  <printOptions horizontalCentered="1"/>
  <pageMargins left="0.98425196850393704" right="0.35433070866141736" top="0.59055118110236227" bottom="0.59055118110236227" header="0" footer="0"/>
  <pageSetup paperSize="9" scale="7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ФУ администрации г.Канска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Джигель В.А.</dc:creator>
  <cp:lastModifiedBy>123</cp:lastModifiedBy>
  <cp:lastPrinted>2023-10-29T06:21:41Z</cp:lastPrinted>
  <dcterms:created xsi:type="dcterms:W3CDTF">2009-10-27T06:52:02Z</dcterms:created>
  <dcterms:modified xsi:type="dcterms:W3CDTF">2025-12-18T07:36:14Z</dcterms:modified>
</cp:coreProperties>
</file>